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thoma\Downloads\"/>
    </mc:Choice>
  </mc:AlternateContent>
  <xr:revisionPtr revIDLastSave="0" documentId="13_ncr:1_{68E160E4-E35B-4160-A73C-548E50B5DA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tructions" sheetId="1" r:id="rId1"/>
    <sheet name="Calculator" sheetId="2" r:id="rId2"/>
    <sheet name="Char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3" l="1"/>
  <c r="A6" i="3" s="1"/>
  <c r="C4" i="3"/>
  <c r="B4" i="3"/>
  <c r="B12" i="2"/>
  <c r="B15" i="2" s="1"/>
  <c r="B6" i="3" l="1"/>
  <c r="C6" i="3"/>
  <c r="A7" i="3"/>
  <c r="B13" i="2"/>
  <c r="B5" i="3"/>
  <c r="C5" i="3"/>
  <c r="B16" i="2" l="1"/>
  <c r="B17" i="2" s="1"/>
  <c r="B14" i="2"/>
  <c r="A8" i="3"/>
  <c r="C7" i="3"/>
  <c r="B7" i="3"/>
  <c r="A9" i="3" l="1"/>
  <c r="C8" i="3"/>
  <c r="B8" i="3"/>
  <c r="B9" i="3" l="1"/>
  <c r="A10" i="3"/>
  <c r="C9" i="3"/>
  <c r="A11" i="3" l="1"/>
  <c r="C10" i="3"/>
  <c r="B10" i="3"/>
  <c r="B11" i="3" l="1"/>
  <c r="A12" i="3"/>
  <c r="C11" i="3"/>
  <c r="A13" i="3" l="1"/>
  <c r="C12" i="3"/>
  <c r="B12" i="3"/>
  <c r="C13" i="3" l="1"/>
  <c r="A14" i="3"/>
  <c r="B13" i="3"/>
  <c r="A15" i="3" l="1"/>
  <c r="C14" i="3"/>
  <c r="B14" i="3"/>
  <c r="C15" i="3" l="1"/>
  <c r="B15" i="3"/>
  <c r="A16" i="3"/>
  <c r="A17" i="3" l="1"/>
  <c r="C16" i="3"/>
  <c r="B16" i="3"/>
  <c r="A18" i="3" l="1"/>
  <c r="C17" i="3"/>
  <c r="B17" i="3"/>
  <c r="B18" i="3" l="1"/>
  <c r="C18" i="3"/>
  <c r="A19" i="3"/>
  <c r="A20" i="3" l="1"/>
  <c r="C19" i="3"/>
  <c r="B19" i="3"/>
  <c r="B20" i="3" l="1"/>
  <c r="C20" i="3"/>
  <c r="A21" i="3"/>
  <c r="A22" i="3" l="1"/>
  <c r="C21" i="3"/>
  <c r="B21" i="3"/>
  <c r="A23" i="3" l="1"/>
  <c r="C22" i="3"/>
  <c r="B22" i="3"/>
  <c r="B23" i="3" l="1"/>
  <c r="A24" i="3"/>
  <c r="C23" i="3"/>
  <c r="A25" i="3" l="1"/>
  <c r="C24" i="3"/>
  <c r="B24" i="3"/>
  <c r="B25" i="3" l="1"/>
  <c r="A26" i="3"/>
  <c r="C25" i="3"/>
  <c r="A27" i="3" l="1"/>
  <c r="C26" i="3"/>
  <c r="B26" i="3"/>
  <c r="C27" i="3" l="1"/>
  <c r="A28" i="3"/>
  <c r="B27" i="3"/>
  <c r="A29" i="3" l="1"/>
  <c r="C28" i="3"/>
  <c r="B28" i="3"/>
  <c r="C29" i="3" l="1"/>
  <c r="B29" i="3"/>
  <c r="A30" i="3"/>
  <c r="A31" i="3" l="1"/>
  <c r="C30" i="3"/>
  <c r="B30" i="3"/>
  <c r="A32" i="3" l="1"/>
  <c r="C31" i="3"/>
  <c r="B31" i="3"/>
  <c r="B32" i="3" l="1"/>
  <c r="C32" i="3"/>
  <c r="A33" i="3"/>
  <c r="A34" i="3" l="1"/>
  <c r="C33" i="3"/>
  <c r="B33" i="3"/>
  <c r="B34" i="3" l="1"/>
  <c r="C34" i="3"/>
  <c r="A35" i="3"/>
  <c r="A36" i="3" l="1"/>
  <c r="C35" i="3"/>
  <c r="B35" i="3"/>
  <c r="A37" i="3" l="1"/>
  <c r="C36" i="3"/>
  <c r="B36" i="3"/>
  <c r="B37" i="3" l="1"/>
  <c r="A38" i="3"/>
  <c r="C37" i="3"/>
  <c r="A39" i="3" l="1"/>
  <c r="C38" i="3"/>
  <c r="B38" i="3"/>
  <c r="B39" i="3" l="1"/>
  <c r="A40" i="3"/>
  <c r="C39" i="3"/>
  <c r="A41" i="3" l="1"/>
  <c r="C40" i="3"/>
  <c r="B40" i="3"/>
  <c r="C41" i="3" l="1"/>
  <c r="A42" i="3"/>
  <c r="B41" i="3"/>
  <c r="A43" i="3" l="1"/>
  <c r="C42" i="3"/>
  <c r="B42" i="3"/>
  <c r="C43" i="3" l="1"/>
  <c r="B43" i="3"/>
  <c r="A44" i="3"/>
  <c r="C44" i="3" l="1"/>
  <c r="B44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<sst xmlns="http://schemas.openxmlformats.org/spreadsheetml/2006/main" count="24" uniqueCount="22">
  <si>
    <t>Break-Even Analysis Calculator — How to Use</t>
  </si>
  <si>
    <t>1) On the Calculator sheet, fill the inputs: Selling Price per Unit, Variable Cost per Unit, Fixed Costs, Desired Profit (optional), and Expected Sales.
2) Outputs will auto-calculate: Contribution Margin, Break-Even Units/Revenue, Target Profit Units, and Margin of Safety.
3) Adjust the chart step size to refine the break-even graph on the Chart sheet.
4) Use SGD or change the currency format as needed. Edit white cells only; mint/teal rows contain formulas.</t>
  </si>
  <si>
    <t>accountingreportsdaily.com — Accounting &amp; Reporting Insights</t>
  </si>
  <si>
    <t>Break-Even Calculator</t>
  </si>
  <si>
    <t>Inputs</t>
  </si>
  <si>
    <t>Selling Price per Unit</t>
  </si>
  <si>
    <t>Variable Cost per Unit</t>
  </si>
  <si>
    <t>Fixed Costs (period)</t>
  </si>
  <si>
    <t>Desired Profit (optional)</t>
  </si>
  <si>
    <t>Expected Sales Volume (units)</t>
  </si>
  <si>
    <t>Chart Step (units)</t>
  </si>
  <si>
    <t>Outputs</t>
  </si>
  <si>
    <t>Contribution Margin (per unit)</t>
  </si>
  <si>
    <t>Break-Even Point (units)</t>
  </si>
  <si>
    <t>Break-Even Revenue</t>
  </si>
  <si>
    <t>Units to Reach Target Profit</t>
  </si>
  <si>
    <t>Margin of Safety (units)</t>
  </si>
  <si>
    <t>Margin of Safety (%)</t>
  </si>
  <si>
    <t>Break-Even Chart Data</t>
  </si>
  <si>
    <t>Units</t>
  </si>
  <si>
    <t>Total Cost</t>
  </si>
  <si>
    <t>Total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</si>
</sst>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SGD]\ #,##0;[Red]\-[$SGD]\ #,##0"/>
  </numFmts>
  <fonts count="6" x14ac:knownFonts="1">
    <font>
      <sz val="11"/>
      <color theme="1"/>
      <name val="Calibri"/>
      <family val="2"/>
      <scheme val="minor"/>
    </font>
    <font>
      <sz val="11"/>
      <name val="Calibri"/>
    </font>
    <font>
      <b/>
      <sz val="14"/>
      <color rgb="FF003B32"/>
      <name val="Calibri"/>
    </font>
    <font>
      <b/>
      <sz val="11"/>
      <color rgb="FF003B32"/>
      <name val="Calibri"/>
    </font>
    <font>
      <b/>
      <sz val="12"/>
      <color rgb="FF003B32"/>
      <name val="Calibri"/>
    </font>
    <font>
      <i/>
      <sz val="11"/>
      <color rgb="FF003B32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CF7E9"/>
        <bgColor rgb="FFCCF7E9"/>
      </patternFill>
    </fill>
    <fill>
      <patternFill patternType="solid">
        <fgColor rgb="FF00D7A3"/>
        <bgColor rgb="FF00D7A3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1" fillId="0" borderId="1"/>
    <xf numFmtId="1" fontId="1" fillId="0" borderId="1"/>
    <xf numFmtId="10" fontId="1" fillId="0" borderId="1"/>
  </cellStyleXfs>
  <cellXfs count="12">
    <xf numFmtId="0" fontId="0" fillId="0" borderId="0" xfId="0"/>
    <xf numFmtId="0" fontId="2" fillId="0" borderId="0" xfId="0" applyFont="1"/>
    <xf numFmtId="0" fontId="5" fillId="0" borderId="0" xfId="0" applyFont="1"/>
    <xf numFmtId="0" fontId="4" fillId="3" borderId="2" xfId="0" applyFont="1" applyFill="1" applyBorder="1" applyAlignment="1">
      <alignment horizontal="center"/>
    </xf>
    <xf numFmtId="0" fontId="3" fillId="2" borderId="2" xfId="0" applyFont="1" applyFill="1" applyBorder="1"/>
    <xf numFmtId="0" fontId="0" fillId="0" borderId="2" xfId="0" applyBorder="1"/>
    <xf numFmtId="164" fontId="1" fillId="0" borderId="2" xfId="1" applyBorder="1"/>
    <xf numFmtId="1" fontId="1" fillId="0" borderId="2" xfId="2" applyBorder="1"/>
    <xf numFmtId="1" fontId="1" fillId="0" borderId="1" xfId="2"/>
    <xf numFmtId="164" fontId="1" fillId="0" borderId="1" xfId="1"/>
    <xf numFmtId="10" fontId="1" fillId="0" borderId="1" xfId="3"/>
    <xf numFmtId="0" fontId="0" fillId="0" borderId="0" xfId="0" applyAlignment="1">
      <alignment wrapText="1"/>
    </xf>
  </cellXfs>
  <cellStyles count="4">
    <cellStyle name="Normal" xfId="0" builtinId="0"/>
    <cellStyle name="num_style" xfId="2" xr:uid="{00000000-0005-0000-0000-000002000000}"/>
    <cellStyle name="pct_style" xfId="3" xr:uid="{00000000-0005-0000-0000-000003000000}"/>
    <cellStyle name="sgd_style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13"/>
  <c:chart>
    <c:title>
      <c:tx>
        <c:rich>
          <a:bodyPr/>
          <a:lstStyle/>
          <a:p>
            <a:pPr>
              <a:defRPr/>
            </a:pPr>
            <a:r>
              <a:t>Break-Even Chart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Chart!$B$3</c:f>
              <c:strCache>
                <c:ptCount val="1"/>
                <c:pt idx="0">
                  <c:v>Total Cost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Chart!$A$4:$A$44</c:f>
              <c:numCache>
                <c:formatCode>0</c:formatCode>
                <c:ptCount val="4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  <c:pt idx="28">
                  <c:v>2800</c:v>
                </c:pt>
                <c:pt idx="29">
                  <c:v>2900</c:v>
                </c:pt>
                <c:pt idx="30">
                  <c:v>3000</c:v>
                </c:pt>
                <c:pt idx="31">
                  <c:v>3100</c:v>
                </c:pt>
                <c:pt idx="32">
                  <c:v>3200</c:v>
                </c:pt>
                <c:pt idx="33">
                  <c:v>3300</c:v>
                </c:pt>
                <c:pt idx="34">
                  <c:v>3400</c:v>
                </c:pt>
                <c:pt idx="35">
                  <c:v>3500</c:v>
                </c:pt>
                <c:pt idx="36">
                  <c:v>3600</c:v>
                </c:pt>
                <c:pt idx="37">
                  <c:v>3700</c:v>
                </c:pt>
                <c:pt idx="38">
                  <c:v>3800</c:v>
                </c:pt>
                <c:pt idx="39">
                  <c:v>3900</c:v>
                </c:pt>
                <c:pt idx="40">
                  <c:v>4000</c:v>
                </c:pt>
              </c:numCache>
            </c:numRef>
          </c:cat>
          <c:val>
            <c:numRef>
              <c:f>Chart!$B$4:$B$44</c:f>
              <c:numCache>
                <c:formatCode>[$SGD]\ #,##0;[Red]\-[$SGD]\ #,##0</c:formatCode>
                <c:ptCount val="41"/>
                <c:pt idx="0">
                  <c:v>20000</c:v>
                </c:pt>
                <c:pt idx="1">
                  <c:v>26000</c:v>
                </c:pt>
                <c:pt idx="2">
                  <c:v>32000</c:v>
                </c:pt>
                <c:pt idx="3">
                  <c:v>38000</c:v>
                </c:pt>
                <c:pt idx="4">
                  <c:v>44000</c:v>
                </c:pt>
                <c:pt idx="5">
                  <c:v>50000</c:v>
                </c:pt>
                <c:pt idx="6">
                  <c:v>56000</c:v>
                </c:pt>
                <c:pt idx="7">
                  <c:v>62000</c:v>
                </c:pt>
                <c:pt idx="8">
                  <c:v>68000</c:v>
                </c:pt>
                <c:pt idx="9">
                  <c:v>74000</c:v>
                </c:pt>
                <c:pt idx="10">
                  <c:v>80000</c:v>
                </c:pt>
                <c:pt idx="11">
                  <c:v>86000</c:v>
                </c:pt>
                <c:pt idx="12">
                  <c:v>92000</c:v>
                </c:pt>
                <c:pt idx="13">
                  <c:v>98000</c:v>
                </c:pt>
                <c:pt idx="14">
                  <c:v>104000</c:v>
                </c:pt>
                <c:pt idx="15">
                  <c:v>110000</c:v>
                </c:pt>
                <c:pt idx="16">
                  <c:v>116000</c:v>
                </c:pt>
                <c:pt idx="17">
                  <c:v>122000</c:v>
                </c:pt>
                <c:pt idx="18">
                  <c:v>128000</c:v>
                </c:pt>
                <c:pt idx="19">
                  <c:v>134000</c:v>
                </c:pt>
                <c:pt idx="20">
                  <c:v>140000</c:v>
                </c:pt>
                <c:pt idx="21">
                  <c:v>146000</c:v>
                </c:pt>
                <c:pt idx="22">
                  <c:v>152000</c:v>
                </c:pt>
                <c:pt idx="23">
                  <c:v>158000</c:v>
                </c:pt>
                <c:pt idx="24">
                  <c:v>164000</c:v>
                </c:pt>
                <c:pt idx="25">
                  <c:v>170000</c:v>
                </c:pt>
                <c:pt idx="26">
                  <c:v>176000</c:v>
                </c:pt>
                <c:pt idx="27">
                  <c:v>182000</c:v>
                </c:pt>
                <c:pt idx="28">
                  <c:v>188000</c:v>
                </c:pt>
                <c:pt idx="29">
                  <c:v>194000</c:v>
                </c:pt>
                <c:pt idx="30">
                  <c:v>200000</c:v>
                </c:pt>
                <c:pt idx="31">
                  <c:v>206000</c:v>
                </c:pt>
                <c:pt idx="32">
                  <c:v>212000</c:v>
                </c:pt>
                <c:pt idx="33">
                  <c:v>218000</c:v>
                </c:pt>
                <c:pt idx="34">
                  <c:v>224000</c:v>
                </c:pt>
                <c:pt idx="35">
                  <c:v>230000</c:v>
                </c:pt>
                <c:pt idx="36">
                  <c:v>236000</c:v>
                </c:pt>
                <c:pt idx="37">
                  <c:v>242000</c:v>
                </c:pt>
                <c:pt idx="38">
                  <c:v>248000</c:v>
                </c:pt>
                <c:pt idx="39">
                  <c:v>254000</c:v>
                </c:pt>
                <c:pt idx="40">
                  <c:v>260000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D24-429A-A1CB-142D2D38057C}"/>
            </c:ext>
          </c:extLst>
        </c:ser>
        <c:ser>
          <c:idx val="1"/>
          <c:order val="1"/>
          <c:tx>
            <c:strRef>
              <c:f>Chart!$C$3</c:f>
              <c:strCache>
                <c:ptCount val="1"/>
                <c:pt idx="0">
                  <c:v>Total Revenue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Chart!$A$4:$A$44</c:f>
              <c:numCache>
                <c:formatCode>0</c:formatCode>
                <c:ptCount val="4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  <c:pt idx="28">
                  <c:v>2800</c:v>
                </c:pt>
                <c:pt idx="29">
                  <c:v>2900</c:v>
                </c:pt>
                <c:pt idx="30">
                  <c:v>3000</c:v>
                </c:pt>
                <c:pt idx="31">
                  <c:v>3100</c:v>
                </c:pt>
                <c:pt idx="32">
                  <c:v>3200</c:v>
                </c:pt>
                <c:pt idx="33">
                  <c:v>3300</c:v>
                </c:pt>
                <c:pt idx="34">
                  <c:v>3400</c:v>
                </c:pt>
                <c:pt idx="35">
                  <c:v>3500</c:v>
                </c:pt>
                <c:pt idx="36">
                  <c:v>3600</c:v>
                </c:pt>
                <c:pt idx="37">
                  <c:v>3700</c:v>
                </c:pt>
                <c:pt idx="38">
                  <c:v>3800</c:v>
                </c:pt>
                <c:pt idx="39">
                  <c:v>3900</c:v>
                </c:pt>
                <c:pt idx="40">
                  <c:v>4000</c:v>
                </c:pt>
              </c:numCache>
            </c:numRef>
          </c:cat>
          <c:val>
            <c:numRef>
              <c:f>Chart!$C$4:$C$44</c:f>
              <c:numCache>
                <c:formatCode>[$SGD]\ #,##0;[Red]\-[$SGD]\ #,##0</c:formatCode>
                <c:ptCount val="41"/>
                <c:pt idx="0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  <c:pt idx="24">
                  <c:v>240000</c:v>
                </c:pt>
                <c:pt idx="25">
                  <c:v>250000</c:v>
                </c:pt>
                <c:pt idx="26">
                  <c:v>260000</c:v>
                </c:pt>
                <c:pt idx="27">
                  <c:v>270000</c:v>
                </c:pt>
                <c:pt idx="28">
                  <c:v>280000</c:v>
                </c:pt>
                <c:pt idx="29">
                  <c:v>290000</c:v>
                </c:pt>
                <c:pt idx="30">
                  <c:v>300000</c:v>
                </c:pt>
                <c:pt idx="31">
                  <c:v>310000</c:v>
                </c:pt>
                <c:pt idx="32">
                  <c:v>320000</c:v>
                </c:pt>
                <c:pt idx="33">
                  <c:v>330000</c:v>
                </c:pt>
                <c:pt idx="34">
                  <c:v>340000</c:v>
                </c:pt>
                <c:pt idx="35">
                  <c:v>350000</c:v>
                </c:pt>
                <c:pt idx="36">
                  <c:v>360000</c:v>
                </c:pt>
                <c:pt idx="37">
                  <c:v>370000</c:v>
                </c:pt>
                <c:pt idx="38">
                  <c:v>380000</c:v>
                </c:pt>
                <c:pt idx="39">
                  <c:v>390000</c:v>
                </c:pt>
                <c:pt idx="40">
                  <c:v>400000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D24-429A-A1CB-142D2D380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Units</a:t>
                </a:r>
              </a:p>
            </c:rich>
          </c:tx>
          <c:overlay val="1"/>
        </c:title>
        <c:numFmt formatCode="0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SGD</a:t>
                </a:r>
              </a:p>
            </c:rich>
          </c:tx>
          <c:overlay val="1"/>
        </c:title>
        <c:numFmt formatCode="[$SGD]\ #,##0;[Red]\-[$SGD]\ #,##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"/>
  <sheetViews>
    <sheetView tabSelected="1" workbookViewId="0">
      <selection activeCell="A3" sqref="A3"/>
    </sheetView>
  </sheetViews>
  <sheetFormatPr defaultRowHeight="15" x14ac:dyDescent="0.25"/>
  <cols>
    <col min="1" max="1" width="110" customWidth="1"/>
  </cols>
  <sheetData>
    <row r="1" spans="1:1" ht="120.75" customHeight="1" x14ac:dyDescent="0.25">
      <c r="A1" t="e" vm="1">
        <v>#VALUE!</v>
      </c>
    </row>
    <row r="2" spans="1:1" ht="18.75" x14ac:dyDescent="0.3">
      <c r="A2" s="1" t="s">
        <v>0</v>
      </c>
    </row>
    <row r="3" spans="1:1" ht="90" x14ac:dyDescent="0.25">
      <c r="A3" s="11" t="s">
        <v>1</v>
      </c>
    </row>
    <row r="5" spans="1:1" x14ac:dyDescent="0.25">
      <c r="A5" s="2" t="s">
        <v>2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9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1" max="1" width="30" customWidth="1"/>
    <col min="2" max="2" width="18" customWidth="1"/>
    <col min="3" max="4" width="22" customWidth="1"/>
  </cols>
  <sheetData>
    <row r="1" spans="1:4" ht="18.75" x14ac:dyDescent="0.3">
      <c r="A1" s="1" t="s">
        <v>3</v>
      </c>
    </row>
    <row r="2" spans="1:4" ht="15.75" x14ac:dyDescent="0.25">
      <c r="A2" s="3"/>
      <c r="B2" s="3"/>
      <c r="C2" s="3"/>
      <c r="D2" s="3"/>
    </row>
    <row r="3" spans="1:4" x14ac:dyDescent="0.25">
      <c r="A3" s="4" t="s">
        <v>4</v>
      </c>
    </row>
    <row r="4" spans="1:4" x14ac:dyDescent="0.25">
      <c r="A4" s="5" t="s">
        <v>5</v>
      </c>
      <c r="B4" s="6">
        <v>100</v>
      </c>
    </row>
    <row r="5" spans="1:4" x14ac:dyDescent="0.25">
      <c r="A5" s="5" t="s">
        <v>6</v>
      </c>
      <c r="B5" s="6">
        <v>60</v>
      </c>
    </row>
    <row r="6" spans="1:4" x14ac:dyDescent="0.25">
      <c r="A6" s="5" t="s">
        <v>7</v>
      </c>
      <c r="B6" s="6">
        <v>20000</v>
      </c>
    </row>
    <row r="7" spans="1:4" x14ac:dyDescent="0.25">
      <c r="A7" s="5" t="s">
        <v>8</v>
      </c>
      <c r="B7" s="6">
        <v>0</v>
      </c>
    </row>
    <row r="8" spans="1:4" x14ac:dyDescent="0.25">
      <c r="A8" s="5" t="s">
        <v>9</v>
      </c>
      <c r="B8" s="7">
        <v>1000</v>
      </c>
    </row>
    <row r="9" spans="1:4" x14ac:dyDescent="0.25">
      <c r="A9" s="5" t="s">
        <v>10</v>
      </c>
      <c r="B9" s="7">
        <v>100</v>
      </c>
    </row>
    <row r="11" spans="1:4" x14ac:dyDescent="0.25">
      <c r="A11" s="4" t="s">
        <v>11</v>
      </c>
    </row>
    <row r="12" spans="1:4" x14ac:dyDescent="0.25">
      <c r="A12" s="5" t="s">
        <v>12</v>
      </c>
      <c r="B12" s="8">
        <f>B4-B5</f>
        <v>40</v>
      </c>
    </row>
    <row r="13" spans="1:4" x14ac:dyDescent="0.25">
      <c r="A13" s="5" t="s">
        <v>13</v>
      </c>
      <c r="B13" s="8">
        <f>IF(B12&gt;0,B6/B12,0)</f>
        <v>500</v>
      </c>
    </row>
    <row r="14" spans="1:4" x14ac:dyDescent="0.25">
      <c r="A14" s="5" t="s">
        <v>14</v>
      </c>
      <c r="B14" s="9">
        <f>B13*B4</f>
        <v>50000</v>
      </c>
    </row>
    <row r="15" spans="1:4" x14ac:dyDescent="0.25">
      <c r="A15" s="5" t="s">
        <v>15</v>
      </c>
      <c r="B15" s="8">
        <f>IF(B12&gt;0,(B6+B7)/B12,0)</f>
        <v>500</v>
      </c>
    </row>
    <row r="16" spans="1:4" x14ac:dyDescent="0.25">
      <c r="A16" s="5" t="s">
        <v>16</v>
      </c>
      <c r="B16" s="8">
        <f>B8-B13</f>
        <v>500</v>
      </c>
    </row>
    <row r="17" spans="1:2" x14ac:dyDescent="0.25">
      <c r="A17" s="5" t="s">
        <v>17</v>
      </c>
      <c r="B17" s="10">
        <f>IF(B8&gt;0,B16/B8,0)</f>
        <v>0.5</v>
      </c>
    </row>
    <row r="19" spans="1:2" x14ac:dyDescent="0.25">
      <c r="A19" s="2" t="s">
        <v>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6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1" max="1" width="16" customWidth="1"/>
    <col min="2" max="3" width="18" customWidth="1"/>
  </cols>
  <sheetData>
    <row r="1" spans="1:3" ht="18.75" x14ac:dyDescent="0.3">
      <c r="A1" s="1" t="s">
        <v>18</v>
      </c>
    </row>
    <row r="3" spans="1:3" ht="15.75" x14ac:dyDescent="0.25">
      <c r="A3" s="3" t="s">
        <v>19</v>
      </c>
      <c r="B3" s="3" t="s">
        <v>20</v>
      </c>
      <c r="C3" s="3" t="s">
        <v>21</v>
      </c>
    </row>
    <row r="4" spans="1:3" x14ac:dyDescent="0.25">
      <c r="A4" s="7">
        <v>0</v>
      </c>
      <c r="B4" s="6">
        <f>Calculator!B6+Calculator!B5*A4</f>
        <v>20000</v>
      </c>
      <c r="C4" s="6">
        <f>Calculator!B4*A4</f>
        <v>0</v>
      </c>
    </row>
    <row r="5" spans="1:3" x14ac:dyDescent="0.25">
      <c r="A5" s="7">
        <f>A4+Calculator!B9</f>
        <v>100</v>
      </c>
      <c r="B5" s="6">
        <f>Calculator!B6+Calculator!B5*A5</f>
        <v>26000</v>
      </c>
      <c r="C5" s="6">
        <f>Calculator!B4*A5</f>
        <v>10000</v>
      </c>
    </row>
    <row r="6" spans="1:3" x14ac:dyDescent="0.25">
      <c r="A6" s="7">
        <f>A5+Calculator!B9</f>
        <v>200</v>
      </c>
      <c r="B6" s="6">
        <f>Calculator!B6+Calculator!B5*A6</f>
        <v>32000</v>
      </c>
      <c r="C6" s="6">
        <f>Calculator!B4*A6</f>
        <v>20000</v>
      </c>
    </row>
    <row r="7" spans="1:3" x14ac:dyDescent="0.25">
      <c r="A7" s="7">
        <f>A6+Calculator!B9</f>
        <v>300</v>
      </c>
      <c r="B7" s="6">
        <f>Calculator!B6+Calculator!B5*A7</f>
        <v>38000</v>
      </c>
      <c r="C7" s="6">
        <f>Calculator!B4*A7</f>
        <v>30000</v>
      </c>
    </row>
    <row r="8" spans="1:3" x14ac:dyDescent="0.25">
      <c r="A8" s="7">
        <f>A7+Calculator!B9</f>
        <v>400</v>
      </c>
      <c r="B8" s="6">
        <f>Calculator!B6+Calculator!B5*A8</f>
        <v>44000</v>
      </c>
      <c r="C8" s="6">
        <f>Calculator!B4*A8</f>
        <v>40000</v>
      </c>
    </row>
    <row r="9" spans="1:3" x14ac:dyDescent="0.25">
      <c r="A9" s="7">
        <f>A8+Calculator!B9</f>
        <v>500</v>
      </c>
      <c r="B9" s="6">
        <f>Calculator!B6+Calculator!B5*A9</f>
        <v>50000</v>
      </c>
      <c r="C9" s="6">
        <f>Calculator!B4*A9</f>
        <v>50000</v>
      </c>
    </row>
    <row r="10" spans="1:3" x14ac:dyDescent="0.25">
      <c r="A10" s="7">
        <f>A9+Calculator!B9</f>
        <v>600</v>
      </c>
      <c r="B10" s="6">
        <f>Calculator!B6+Calculator!B5*A10</f>
        <v>56000</v>
      </c>
      <c r="C10" s="6">
        <f>Calculator!B4*A10</f>
        <v>60000</v>
      </c>
    </row>
    <row r="11" spans="1:3" x14ac:dyDescent="0.25">
      <c r="A11" s="7">
        <f>A10+Calculator!B9</f>
        <v>700</v>
      </c>
      <c r="B11" s="6">
        <f>Calculator!B6+Calculator!B5*A11</f>
        <v>62000</v>
      </c>
      <c r="C11" s="6">
        <f>Calculator!B4*A11</f>
        <v>70000</v>
      </c>
    </row>
    <row r="12" spans="1:3" x14ac:dyDescent="0.25">
      <c r="A12" s="7">
        <f>A11+Calculator!B9</f>
        <v>800</v>
      </c>
      <c r="B12" s="6">
        <f>Calculator!B6+Calculator!B5*A12</f>
        <v>68000</v>
      </c>
      <c r="C12" s="6">
        <f>Calculator!B4*A12</f>
        <v>80000</v>
      </c>
    </row>
    <row r="13" spans="1:3" x14ac:dyDescent="0.25">
      <c r="A13" s="7">
        <f>A12+Calculator!B9</f>
        <v>900</v>
      </c>
      <c r="B13" s="6">
        <f>Calculator!B6+Calculator!B5*A13</f>
        <v>74000</v>
      </c>
      <c r="C13" s="6">
        <f>Calculator!B4*A13</f>
        <v>90000</v>
      </c>
    </row>
    <row r="14" spans="1:3" x14ac:dyDescent="0.25">
      <c r="A14" s="7">
        <f>A13+Calculator!B9</f>
        <v>1000</v>
      </c>
      <c r="B14" s="6">
        <f>Calculator!B6+Calculator!B5*A14</f>
        <v>80000</v>
      </c>
      <c r="C14" s="6">
        <f>Calculator!B4*A14</f>
        <v>100000</v>
      </c>
    </row>
    <row r="15" spans="1:3" x14ac:dyDescent="0.25">
      <c r="A15" s="7">
        <f>A14+Calculator!B9</f>
        <v>1100</v>
      </c>
      <c r="B15" s="6">
        <f>Calculator!B6+Calculator!B5*A15</f>
        <v>86000</v>
      </c>
      <c r="C15" s="6">
        <f>Calculator!B4*A15</f>
        <v>110000</v>
      </c>
    </row>
    <row r="16" spans="1:3" x14ac:dyDescent="0.25">
      <c r="A16" s="7">
        <f>A15+Calculator!B9</f>
        <v>1200</v>
      </c>
      <c r="B16" s="6">
        <f>Calculator!B6+Calculator!B5*A16</f>
        <v>92000</v>
      </c>
      <c r="C16" s="6">
        <f>Calculator!B4*A16</f>
        <v>120000</v>
      </c>
    </row>
    <row r="17" spans="1:3" x14ac:dyDescent="0.25">
      <c r="A17" s="7">
        <f>A16+Calculator!B9</f>
        <v>1300</v>
      </c>
      <c r="B17" s="6">
        <f>Calculator!B6+Calculator!B5*A17</f>
        <v>98000</v>
      </c>
      <c r="C17" s="6">
        <f>Calculator!B4*A17</f>
        <v>130000</v>
      </c>
    </row>
    <row r="18" spans="1:3" x14ac:dyDescent="0.25">
      <c r="A18" s="7">
        <f>A17+Calculator!B9</f>
        <v>1400</v>
      </c>
      <c r="B18" s="6">
        <f>Calculator!B6+Calculator!B5*A18</f>
        <v>104000</v>
      </c>
      <c r="C18" s="6">
        <f>Calculator!B4*A18</f>
        <v>140000</v>
      </c>
    </row>
    <row r="19" spans="1:3" x14ac:dyDescent="0.25">
      <c r="A19" s="7">
        <f>A18+Calculator!B9</f>
        <v>1500</v>
      </c>
      <c r="B19" s="6">
        <f>Calculator!B6+Calculator!B5*A19</f>
        <v>110000</v>
      </c>
      <c r="C19" s="6">
        <f>Calculator!B4*A19</f>
        <v>150000</v>
      </c>
    </row>
    <row r="20" spans="1:3" x14ac:dyDescent="0.25">
      <c r="A20" s="7">
        <f>A19+Calculator!B9</f>
        <v>1600</v>
      </c>
      <c r="B20" s="6">
        <f>Calculator!B6+Calculator!B5*A20</f>
        <v>116000</v>
      </c>
      <c r="C20" s="6">
        <f>Calculator!B4*A20</f>
        <v>160000</v>
      </c>
    </row>
    <row r="21" spans="1:3" x14ac:dyDescent="0.25">
      <c r="A21" s="7">
        <f>A20+Calculator!B9</f>
        <v>1700</v>
      </c>
      <c r="B21" s="6">
        <f>Calculator!B6+Calculator!B5*A21</f>
        <v>122000</v>
      </c>
      <c r="C21" s="6">
        <f>Calculator!B4*A21</f>
        <v>170000</v>
      </c>
    </row>
    <row r="22" spans="1:3" x14ac:dyDescent="0.25">
      <c r="A22" s="7">
        <f>A21+Calculator!B9</f>
        <v>1800</v>
      </c>
      <c r="B22" s="6">
        <f>Calculator!B6+Calculator!B5*A22</f>
        <v>128000</v>
      </c>
      <c r="C22" s="6">
        <f>Calculator!B4*A22</f>
        <v>180000</v>
      </c>
    </row>
    <row r="23" spans="1:3" x14ac:dyDescent="0.25">
      <c r="A23" s="7">
        <f>A22+Calculator!B9</f>
        <v>1900</v>
      </c>
      <c r="B23" s="6">
        <f>Calculator!B6+Calculator!B5*A23</f>
        <v>134000</v>
      </c>
      <c r="C23" s="6">
        <f>Calculator!B4*A23</f>
        <v>190000</v>
      </c>
    </row>
    <row r="24" spans="1:3" x14ac:dyDescent="0.25">
      <c r="A24" s="7">
        <f>A23+Calculator!B9</f>
        <v>2000</v>
      </c>
      <c r="B24" s="6">
        <f>Calculator!B6+Calculator!B5*A24</f>
        <v>140000</v>
      </c>
      <c r="C24" s="6">
        <f>Calculator!B4*A24</f>
        <v>200000</v>
      </c>
    </row>
    <row r="25" spans="1:3" x14ac:dyDescent="0.25">
      <c r="A25" s="7">
        <f>A24+Calculator!B9</f>
        <v>2100</v>
      </c>
      <c r="B25" s="6">
        <f>Calculator!B6+Calculator!B5*A25</f>
        <v>146000</v>
      </c>
      <c r="C25" s="6">
        <f>Calculator!B4*A25</f>
        <v>210000</v>
      </c>
    </row>
    <row r="26" spans="1:3" x14ac:dyDescent="0.25">
      <c r="A26" s="7">
        <f>A25+Calculator!B9</f>
        <v>2200</v>
      </c>
      <c r="B26" s="6">
        <f>Calculator!B6+Calculator!B5*A26</f>
        <v>152000</v>
      </c>
      <c r="C26" s="6">
        <f>Calculator!B4*A26</f>
        <v>220000</v>
      </c>
    </row>
    <row r="27" spans="1:3" x14ac:dyDescent="0.25">
      <c r="A27" s="7">
        <f>A26+Calculator!B9</f>
        <v>2300</v>
      </c>
      <c r="B27" s="6">
        <f>Calculator!B6+Calculator!B5*A27</f>
        <v>158000</v>
      </c>
      <c r="C27" s="6">
        <f>Calculator!B4*A27</f>
        <v>230000</v>
      </c>
    </row>
    <row r="28" spans="1:3" x14ac:dyDescent="0.25">
      <c r="A28" s="7">
        <f>A27+Calculator!B9</f>
        <v>2400</v>
      </c>
      <c r="B28" s="6">
        <f>Calculator!B6+Calculator!B5*A28</f>
        <v>164000</v>
      </c>
      <c r="C28" s="6">
        <f>Calculator!B4*A28</f>
        <v>240000</v>
      </c>
    </row>
    <row r="29" spans="1:3" x14ac:dyDescent="0.25">
      <c r="A29" s="7">
        <f>A28+Calculator!B9</f>
        <v>2500</v>
      </c>
      <c r="B29" s="6">
        <f>Calculator!B6+Calculator!B5*A29</f>
        <v>170000</v>
      </c>
      <c r="C29" s="6">
        <f>Calculator!B4*A29</f>
        <v>250000</v>
      </c>
    </row>
    <row r="30" spans="1:3" x14ac:dyDescent="0.25">
      <c r="A30" s="7">
        <f>A29+Calculator!B9</f>
        <v>2600</v>
      </c>
      <c r="B30" s="6">
        <f>Calculator!B6+Calculator!B5*A30</f>
        <v>176000</v>
      </c>
      <c r="C30" s="6">
        <f>Calculator!B4*A30</f>
        <v>260000</v>
      </c>
    </row>
    <row r="31" spans="1:3" x14ac:dyDescent="0.25">
      <c r="A31" s="7">
        <f>A30+Calculator!B9</f>
        <v>2700</v>
      </c>
      <c r="B31" s="6">
        <f>Calculator!B6+Calculator!B5*A31</f>
        <v>182000</v>
      </c>
      <c r="C31" s="6">
        <f>Calculator!B4*A31</f>
        <v>270000</v>
      </c>
    </row>
    <row r="32" spans="1:3" x14ac:dyDescent="0.25">
      <c r="A32" s="7">
        <f>A31+Calculator!B9</f>
        <v>2800</v>
      </c>
      <c r="B32" s="6">
        <f>Calculator!B6+Calculator!B5*A32</f>
        <v>188000</v>
      </c>
      <c r="C32" s="6">
        <f>Calculator!B4*A32</f>
        <v>280000</v>
      </c>
    </row>
    <row r="33" spans="1:3" x14ac:dyDescent="0.25">
      <c r="A33" s="7">
        <f>A32+Calculator!B9</f>
        <v>2900</v>
      </c>
      <c r="B33" s="6">
        <f>Calculator!B6+Calculator!B5*A33</f>
        <v>194000</v>
      </c>
      <c r="C33" s="6">
        <f>Calculator!B4*A33</f>
        <v>290000</v>
      </c>
    </row>
    <row r="34" spans="1:3" x14ac:dyDescent="0.25">
      <c r="A34" s="7">
        <f>A33+Calculator!B9</f>
        <v>3000</v>
      </c>
      <c r="B34" s="6">
        <f>Calculator!B6+Calculator!B5*A34</f>
        <v>200000</v>
      </c>
      <c r="C34" s="6">
        <f>Calculator!B4*A34</f>
        <v>300000</v>
      </c>
    </row>
    <row r="35" spans="1:3" x14ac:dyDescent="0.25">
      <c r="A35" s="7">
        <f>A34+Calculator!B9</f>
        <v>3100</v>
      </c>
      <c r="B35" s="6">
        <f>Calculator!B6+Calculator!B5*A35</f>
        <v>206000</v>
      </c>
      <c r="C35" s="6">
        <f>Calculator!B4*A35</f>
        <v>310000</v>
      </c>
    </row>
    <row r="36" spans="1:3" x14ac:dyDescent="0.25">
      <c r="A36" s="7">
        <f>A35+Calculator!B9</f>
        <v>3200</v>
      </c>
      <c r="B36" s="6">
        <f>Calculator!B6+Calculator!B5*A36</f>
        <v>212000</v>
      </c>
      <c r="C36" s="6">
        <f>Calculator!B4*A36</f>
        <v>320000</v>
      </c>
    </row>
    <row r="37" spans="1:3" x14ac:dyDescent="0.25">
      <c r="A37" s="7">
        <f>A36+Calculator!B9</f>
        <v>3300</v>
      </c>
      <c r="B37" s="6">
        <f>Calculator!B6+Calculator!B5*A37</f>
        <v>218000</v>
      </c>
      <c r="C37" s="6">
        <f>Calculator!B4*A37</f>
        <v>330000</v>
      </c>
    </row>
    <row r="38" spans="1:3" x14ac:dyDescent="0.25">
      <c r="A38" s="7">
        <f>A37+Calculator!B9</f>
        <v>3400</v>
      </c>
      <c r="B38" s="6">
        <f>Calculator!B6+Calculator!B5*A38</f>
        <v>224000</v>
      </c>
      <c r="C38" s="6">
        <f>Calculator!B4*A38</f>
        <v>340000</v>
      </c>
    </row>
    <row r="39" spans="1:3" x14ac:dyDescent="0.25">
      <c r="A39" s="7">
        <f>A38+Calculator!B9</f>
        <v>3500</v>
      </c>
      <c r="B39" s="6">
        <f>Calculator!B6+Calculator!B5*A39</f>
        <v>230000</v>
      </c>
      <c r="C39" s="6">
        <f>Calculator!B4*A39</f>
        <v>350000</v>
      </c>
    </row>
    <row r="40" spans="1:3" x14ac:dyDescent="0.25">
      <c r="A40" s="7">
        <f>A39+Calculator!B9</f>
        <v>3600</v>
      </c>
      <c r="B40" s="6">
        <f>Calculator!B6+Calculator!B5*A40</f>
        <v>236000</v>
      </c>
      <c r="C40" s="6">
        <f>Calculator!B4*A40</f>
        <v>360000</v>
      </c>
    </row>
    <row r="41" spans="1:3" x14ac:dyDescent="0.25">
      <c r="A41" s="7">
        <f>A40+Calculator!B9</f>
        <v>3700</v>
      </c>
      <c r="B41" s="6">
        <f>Calculator!B6+Calculator!B5*A41</f>
        <v>242000</v>
      </c>
      <c r="C41" s="6">
        <f>Calculator!B4*A41</f>
        <v>370000</v>
      </c>
    </row>
    <row r="42" spans="1:3" x14ac:dyDescent="0.25">
      <c r="A42" s="7">
        <f>A41+Calculator!B9</f>
        <v>3800</v>
      </c>
      <c r="B42" s="6">
        <f>Calculator!B6+Calculator!B5*A42</f>
        <v>248000</v>
      </c>
      <c r="C42" s="6">
        <f>Calculator!B4*A42</f>
        <v>380000</v>
      </c>
    </row>
    <row r="43" spans="1:3" x14ac:dyDescent="0.25">
      <c r="A43" s="7">
        <f>A42+Calculator!B9</f>
        <v>3900</v>
      </c>
      <c r="B43" s="6">
        <f>Calculator!B6+Calculator!B5*A43</f>
        <v>254000</v>
      </c>
      <c r="C43" s="6">
        <f>Calculator!B4*A43</f>
        <v>390000</v>
      </c>
    </row>
    <row r="44" spans="1:3" x14ac:dyDescent="0.25">
      <c r="A44" s="7">
        <f>A43+Calculator!B9</f>
        <v>4000</v>
      </c>
      <c r="B44" s="6">
        <f>Calculator!B6+Calculator!B5*A44</f>
        <v>260000</v>
      </c>
      <c r="C44" s="6">
        <f>Calculator!B4*A44</f>
        <v>400000</v>
      </c>
    </row>
    <row r="46" spans="1:3" x14ac:dyDescent="0.25">
      <c r="A46" s="2" t="s">
        <v>2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Calculator</vt:lpstr>
      <vt:lpstr>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Tsz Chun Lo</cp:lastModifiedBy>
  <dcterms:created xsi:type="dcterms:W3CDTF">2026-01-05T06:23:18Z</dcterms:created>
  <dcterms:modified xsi:type="dcterms:W3CDTF">2026-01-05T06:24:33Z</dcterms:modified>
</cp:coreProperties>
</file>